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F:\"/>
    </mc:Choice>
  </mc:AlternateContent>
  <xr:revisionPtr revIDLastSave="0" documentId="10_ncr:8100000_{E2D296AF-E0E3-4683-9152-0EEA9F309E3F}" xr6:coauthVersionLast="34" xr6:coauthVersionMax="46" xr10:uidLastSave="{00000000-0000-0000-0000-000000000000}"/>
  <workbookProtection workbookAlgorithmName="SHA-512" workbookHashValue="r9fgkl2GlA4jMs6pjEPYhYMkaIuyTJYt7T4qpt4/PKQjCtavj9OYvDFXAV3C5W9BIjz4iNfxfcCE071MhvQrXA==" workbookSaltValue="Fn0EkMSX8/m/aFPLz92uk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L10" i="4"/>
  <c r="W10" i="4"/>
  <c r="I10" i="4"/>
  <c r="BB8" i="4"/>
  <c r="AT8" i="4"/>
  <c r="W8" i="4"/>
  <c r="P8" i="4"/>
  <c r="B6" i="4"/>
</calcChain>
</file>

<file path=xl/sharedStrings.xml><?xml version="1.0" encoding="utf-8"?>
<sst xmlns="http://schemas.openxmlformats.org/spreadsheetml/2006/main" count="231" uniqueCount="113">
  <si>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</si>
  <si>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</si>
  <si>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</si>
  <si>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</si>
  <si>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</si>
  <si>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</si>
  <si>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</si>
  <si>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</si>
  <si>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</si>
  <si>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</si>
  <si>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</si>
  <si>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</si>
  <si>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</si>
  <si>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</si>
  <si>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</si>
  <si>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</si>
  <si>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</si>
  <si>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</si>
  <si>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</si>
  <si>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</si>
  <si>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</si>
  <si>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</si>
  <si>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</si>
  <si>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</si>
  <si>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</si>
  <si>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</si>
  <si>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</si>
  <si>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</si>
  <si>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</si>
  <si>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</si>
  <si>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</si>
  <si>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</si>
  <si>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</si>
  <si>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</si>
  <si>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</si>
  <si>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</si>
  <si>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</si>
  <si>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</si>
  <si>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</si>
  <si>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</si>
  <si>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</si>
  <si>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</si>
  <si>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</si>
  <si>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</si>
  <si>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</si>
  <si>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</si>
  <si>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</si>
  <si>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</si>
  <si>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</si>
  <si>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</si>
  <si>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</si>
  <si>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</si>
  <si>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</si>
  <si>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</si>
  <si>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</si>
  <si>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</si>
  <si>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</si>
  <si>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</si>
  <si>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</si>
  <si>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</si>
  <si>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</si>
  <si>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</si>
  <si>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</si>
  <si>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</si>
  <si>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</si>
  <si>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</si>
  <si>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</si>
  <si>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</si>
  <si>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</si>
  <si>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</si>
  <si>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</si>
  <si>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</si>
  <si>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</si>
  <si>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</si>
  <si>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</si>
  <si>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</si>
  <si>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</si>
  <si>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</si>
  <si>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</si>
  <si>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</si>
  <si>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</si>
  <si>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</si>
  <si>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</si>
  <si>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</si>
  <si>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</si>
  <si>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</si>
  <si>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</si>
  <si>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</si>
  <si>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</si>
  <si>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</si>
  <si>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</si>
  <si>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</si>
  <si>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</si>
  <si>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京築地区水道企業団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</si>
  <si>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</si>
  <si>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</si>
  <si>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</si>
  <si>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</si>
  <si>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</si>
  <si>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</si>
  <si>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</si>
  <si>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</si>
  <si>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</si>
  <si>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</si>
  <si>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</si>
  <si>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</si>
  <si>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</si>
  <si>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</si>
  <si>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</si>
  <si>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</si>
  <si>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依然として企業債の残高が高く、償還金、利子払の負担が大きい状況です。
施設更新と長期活用のバランスを図り、水道用水の安定供給と健全経営を目指します。</t>
    <rPh sb="0" eb="2">
      <t>イゼン</t>
    </rPh>
    <rPh sb="5" eb="7">
      <t>キギョウ</t>
    </rPh>
    <rPh sb="7" eb="8">
      <t>サイ</t>
    </rPh>
    <rPh sb="9" eb="11">
      <t>ザンダカ</t>
    </rPh>
    <rPh sb="12" eb="13">
      <t>タカ</t>
    </rPh>
    <rPh sb="15" eb="17">
      <t>ショウカン</t>
    </rPh>
    <rPh sb="17" eb="18">
      <t>キン</t>
    </rPh>
    <rPh sb="19" eb="21">
      <t>リシ</t>
    </rPh>
    <rPh sb="21" eb="22">
      <t>ハラ</t>
    </rPh>
    <rPh sb="23" eb="25">
      <t>フタン</t>
    </rPh>
    <rPh sb="26" eb="27">
      <t>オオ</t>
    </rPh>
    <rPh sb="29" eb="31">
      <t>ジョウキョウ</t>
    </rPh>
    <rPh sb="35" eb="37">
      <t>シセツ</t>
    </rPh>
    <rPh sb="37" eb="39">
      <t>コウシン</t>
    </rPh>
    <rPh sb="40" eb="42">
      <t>チョウキ</t>
    </rPh>
    <rPh sb="42" eb="44">
      <t>カツヨウ</t>
    </rPh>
    <rPh sb="50" eb="51">
      <t>ハカ</t>
    </rPh>
    <rPh sb="53" eb="55">
      <t>スイドウ</t>
    </rPh>
    <rPh sb="55" eb="57">
      <t>ヨウスイ</t>
    </rPh>
    <rPh sb="58" eb="60">
      <t>アンテイ</t>
    </rPh>
    <rPh sb="60" eb="62">
      <t>キョウキュウ</t>
    </rPh>
    <rPh sb="63" eb="65">
      <t>ケンゼン</t>
    </rPh>
    <rPh sb="65" eb="67">
      <t>ケイエイ</t>
    </rPh>
    <rPh sb="68" eb="70">
      <t>メザ</t>
    </rPh>
    <phoneticPr fontId="4"/>
  </si>
  <si>
    <t>令和元年度に供給単価を減額したことに伴い、①経常収支比率及び⑤料金回収率の数値が低下していますが、黒字収支であり、健全性は確保されていると思われます。
③流動比率については横瀬浄水場関連の未払金等の流動負債が減少したため、数値が上昇しています。
④企業債残高対給水収益比率については、借入金額が減少したこと、横瀬浄水場稼働に伴い給水収益が増加したことにより、数値が大幅に低下しています。
横瀬浄水場稼働に伴い、⑦施設利用率が低下していますが、類似団体平均よりも上回っており問題ない数値です。</t>
    <rPh sb="0" eb="2">
      <t>レイワ</t>
    </rPh>
    <rPh sb="2" eb="5">
      <t>ガンネンド</t>
    </rPh>
    <rPh sb="6" eb="10">
      <t>キョウキュウタンカ</t>
    </rPh>
    <rPh sb="11" eb="13">
      <t>ゲンガク</t>
    </rPh>
    <rPh sb="18" eb="19">
      <t>トモナ</t>
    </rPh>
    <rPh sb="22" eb="24">
      <t>ケイジョウ</t>
    </rPh>
    <rPh sb="24" eb="26">
      <t>シュウシ</t>
    </rPh>
    <rPh sb="26" eb="28">
      <t>ヒリツ</t>
    </rPh>
    <rPh sb="28" eb="29">
      <t>オヨ</t>
    </rPh>
    <rPh sb="31" eb="33">
      <t>リョウキン</t>
    </rPh>
    <rPh sb="33" eb="35">
      <t>カイシュウ</t>
    </rPh>
    <rPh sb="35" eb="36">
      <t>リツ</t>
    </rPh>
    <rPh sb="37" eb="39">
      <t>スウチ</t>
    </rPh>
    <rPh sb="40" eb="42">
      <t>テイカ</t>
    </rPh>
    <rPh sb="49" eb="51">
      <t>クロジ</t>
    </rPh>
    <rPh sb="51" eb="53">
      <t>シュウシ</t>
    </rPh>
    <rPh sb="57" eb="60">
      <t>ケンゼンセイ</t>
    </rPh>
    <rPh sb="61" eb="63">
      <t>カクホ</t>
    </rPh>
    <rPh sb="69" eb="70">
      <t>オモ</t>
    </rPh>
    <rPh sb="77" eb="81">
      <t>リュウドウヒリツ</t>
    </rPh>
    <rPh sb="86" eb="91">
      <t>ヨコセジョウスイジョウ</t>
    </rPh>
    <rPh sb="91" eb="93">
      <t>カンレン</t>
    </rPh>
    <rPh sb="94" eb="98">
      <t>ミバライキントウ</t>
    </rPh>
    <rPh sb="99" eb="103">
      <t>リュウドウフサイ</t>
    </rPh>
    <rPh sb="104" eb="106">
      <t>ゲンショウ</t>
    </rPh>
    <rPh sb="111" eb="113">
      <t>スウチ</t>
    </rPh>
    <rPh sb="114" eb="116">
      <t>ジョウショウ</t>
    </rPh>
    <rPh sb="124" eb="126">
      <t>キギョウ</t>
    </rPh>
    <rPh sb="126" eb="127">
      <t>サイ</t>
    </rPh>
    <rPh sb="127" eb="129">
      <t>ザンダカ</t>
    </rPh>
    <rPh sb="129" eb="130">
      <t>タイ</t>
    </rPh>
    <rPh sb="130" eb="132">
      <t>キュウスイ</t>
    </rPh>
    <rPh sb="132" eb="134">
      <t>シュウエキ</t>
    </rPh>
    <rPh sb="134" eb="136">
      <t>ヒリツ</t>
    </rPh>
    <rPh sb="142" eb="144">
      <t>カリイレ</t>
    </rPh>
    <rPh sb="144" eb="146">
      <t>キンガク</t>
    </rPh>
    <rPh sb="147" eb="149">
      <t>ゲンショウ</t>
    </rPh>
    <rPh sb="154" eb="159">
      <t>ヨコセ</t>
    </rPh>
    <rPh sb="159" eb="161">
      <t>カドウ</t>
    </rPh>
    <rPh sb="162" eb="163">
      <t>トモナ</t>
    </rPh>
    <rPh sb="164" eb="166">
      <t>キュウスイ</t>
    </rPh>
    <rPh sb="166" eb="168">
      <t>シュウエキ</t>
    </rPh>
    <rPh sb="169" eb="171">
      <t>ゾウカ</t>
    </rPh>
    <rPh sb="179" eb="181">
      <t>スウチ</t>
    </rPh>
    <rPh sb="182" eb="184">
      <t>オオハバ</t>
    </rPh>
    <rPh sb="185" eb="187">
      <t>テイカ</t>
    </rPh>
    <rPh sb="194" eb="199">
      <t>ヨコセジョウスイジョウ</t>
    </rPh>
    <rPh sb="199" eb="201">
      <t>カドウ</t>
    </rPh>
    <rPh sb="202" eb="203">
      <t>トモナ</t>
    </rPh>
    <rPh sb="206" eb="208">
      <t>シセツ</t>
    </rPh>
    <rPh sb="208" eb="210">
      <t>リヨウ</t>
    </rPh>
    <rPh sb="210" eb="211">
      <t>リツ</t>
    </rPh>
    <rPh sb="212" eb="214">
      <t>テイカ</t>
    </rPh>
    <rPh sb="221" eb="223">
      <t>ルイジ</t>
    </rPh>
    <rPh sb="223" eb="225">
      <t>ダンタイ</t>
    </rPh>
    <rPh sb="225" eb="227">
      <t>ヘイキン</t>
    </rPh>
    <rPh sb="230" eb="232">
      <t>ウワマワ</t>
    </rPh>
    <rPh sb="236" eb="238">
      <t>モンダイ</t>
    </rPh>
    <rPh sb="240" eb="242">
      <t>スウチ</t>
    </rPh>
    <phoneticPr fontId="4"/>
  </si>
  <si>
    <t>送水管等については、耐用年数を超えているものはありません。
送水管以外では、配水池が令和2年度～令和4年度で電気設備更新工事を、湯の川内浄水場が令和2年度に耐震補強実施設計の実施、令和3年度以降に耐震補強工事及び機械・電気設備を順次更新予定です。</t>
    <rPh sb="30" eb="33">
      <t>ソウスイカン</t>
    </rPh>
    <rPh sb="33" eb="35">
      <t>イガイ</t>
    </rPh>
    <rPh sb="104" eb="105">
      <t>オヨ</t>
    </rPh>
    <rPh sb="106" eb="108">
      <t>キカイ</t>
    </rPh>
    <rPh sb="109" eb="113">
      <t>デンキセツビ</t>
    </rPh>
    <rPh sb="114" eb="116">
      <t>ジュンジ</t>
    </rPh>
    <rPh sb="116" eb="118">
      <t>コウシン</t>
    </rPh>
    <rPh sb="118" eb="12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</si>
</sst>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BE-4FB1-B85E-2FE7D3BBF5DA}"/>
            </c:ext>
          </c:extLst>
        </c:ser>
        <c:dLbls>
          <c:showLegendKey val="0"/>
          <c:showVal val="0"/>
          <c:showCatName val="0"/>
          <c:showSerName val="0"/>
          <c:showPercent val="0"/>
          <c:showBubbleSize val="0"/>
        </c:dLbls>
        <c:gapWidth val="150"/>
        <c:axId val="403325992"/>
        <c:axId val="40332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0.24</c:v>
                </c:pt>
                <c:pt idx="2">
                  <c:v>0.27</c:v>
                </c:pt>
                <c:pt idx="3">
                  <c:v>0.24</c:v>
                </c:pt>
                <c:pt idx="4">
                  <c:v>0.2</c:v>
                </c:pt>
              </c:numCache>
            </c:numRef>
          </c:val>
          <c:smooth val="0"/>
          <c:extLst>
            <c:ext xmlns:c16="http://schemas.microsoft.com/office/drawing/2014/chart" uri="{C3380CC4-5D6E-409C-BE32-E72D297353CC}">
              <c16:uniqueId val="{00000001-F8BE-4FB1-B85E-2FE7D3BBF5DA}"/>
            </c:ext>
          </c:extLst>
        </c:ser>
        <c:dLbls>
          <c:showLegendKey val="0"/>
          <c:showVal val="0"/>
          <c:showCatName val="0"/>
          <c:showSerName val="0"/>
          <c:showPercent val="0"/>
          <c:showBubbleSize val="0"/>
        </c:dLbls>
        <c:marker val="1"/>
        <c:smooth val="0"/>
        <c:axId val="403325992"/>
        <c:axId val="403326376"/>
      </c:lineChart>
      <c:dateAx>
        <c:axId val="403325992"/>
        <c:scaling>
          <c:orientation val="minMax"/>
        </c:scaling>
        <c:delete val="1"/>
        <c:axPos val="b"/>
        <c:numFmt formatCode="&quot;H&quot;yy" sourceLinked="1"/>
        <c:majorTickMark val="none"/>
        <c:minorTickMark val="none"/>
        <c:tickLblPos val="none"/>
        <c:crossAx val="403326376"/>
        <c:crosses val="autoZero"/>
        <c:auto val="1"/>
        <c:lblOffset val="100"/>
        <c:baseTimeUnit val="years"/>
      </c:dateAx>
      <c:valAx>
        <c:axId val="40332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325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96.81</c:v>
                </c:pt>
                <c:pt idx="1">
                  <c:v>96.93</c:v>
                </c:pt>
                <c:pt idx="2">
                  <c:v>97.3</c:v>
                </c:pt>
                <c:pt idx="3">
                  <c:v>98.26</c:v>
                </c:pt>
                <c:pt idx="4">
                  <c:v>82.03</c:v>
                </c:pt>
              </c:numCache>
            </c:numRef>
          </c:val>
          <c:extLst>
            <c:ext xmlns:c16="http://schemas.microsoft.com/office/drawing/2014/chart" uri="{C3380CC4-5D6E-409C-BE32-E72D297353CC}">
              <c16:uniqueId val="{00000000-1B02-4380-8450-DAFC9952BF48}"/>
            </c:ext>
          </c:extLst>
        </c:ser>
        <c:dLbls>
          <c:showLegendKey val="0"/>
          <c:showVal val="0"/>
          <c:showCatName val="0"/>
          <c:showSerName val="0"/>
          <c:showPercent val="0"/>
          <c:showBubbleSize val="0"/>
        </c:dLbls>
        <c:gapWidth val="150"/>
        <c:axId val="404134712"/>
        <c:axId val="40412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61.82</c:v>
                </c:pt>
                <c:pt idx="1">
                  <c:v>61.66</c:v>
                </c:pt>
                <c:pt idx="2">
                  <c:v>62.19</c:v>
                </c:pt>
                <c:pt idx="3">
                  <c:v>61.77</c:v>
                </c:pt>
                <c:pt idx="4">
                  <c:v>61.69</c:v>
                </c:pt>
              </c:numCache>
            </c:numRef>
          </c:val>
          <c:smooth val="0"/>
          <c:extLst>
            <c:ext xmlns:c16="http://schemas.microsoft.com/office/drawing/2014/chart" uri="{C3380CC4-5D6E-409C-BE32-E72D297353CC}">
              <c16:uniqueId val="{00000001-1B02-4380-8450-DAFC9952BF48}"/>
            </c:ext>
          </c:extLst>
        </c:ser>
        <c:dLbls>
          <c:showLegendKey val="0"/>
          <c:showVal val="0"/>
          <c:showCatName val="0"/>
          <c:showSerName val="0"/>
          <c:showPercent val="0"/>
          <c:showBubbleSize val="0"/>
        </c:dLbls>
        <c:marker val="1"/>
        <c:smooth val="0"/>
        <c:axId val="404134712"/>
        <c:axId val="404127656"/>
      </c:lineChart>
      <c:dateAx>
        <c:axId val="404134712"/>
        <c:scaling>
          <c:orientation val="minMax"/>
        </c:scaling>
        <c:delete val="1"/>
        <c:axPos val="b"/>
        <c:numFmt formatCode="&quot;H&quot;yy" sourceLinked="1"/>
        <c:majorTickMark val="none"/>
        <c:minorTickMark val="none"/>
        <c:tickLblPos val="none"/>
        <c:crossAx val="404127656"/>
        <c:crosses val="autoZero"/>
        <c:auto val="1"/>
        <c:lblOffset val="100"/>
        <c:baseTimeUnit val="years"/>
      </c:dateAx>
      <c:valAx>
        <c:axId val="40412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13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4A7-4907-A366-1C68E7425DE1}"/>
            </c:ext>
          </c:extLst>
        </c:ser>
        <c:dLbls>
          <c:showLegendKey val="0"/>
          <c:showVal val="0"/>
          <c:showCatName val="0"/>
          <c:showSerName val="0"/>
          <c:showPercent val="0"/>
          <c:showBubbleSize val="0"/>
        </c:dLbls>
        <c:gapWidth val="150"/>
        <c:axId val="404130792"/>
        <c:axId val="40413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100.03</c:v>
                </c:pt>
                <c:pt idx="1">
                  <c:v>100.05</c:v>
                </c:pt>
                <c:pt idx="2">
                  <c:v>100.05</c:v>
                </c:pt>
                <c:pt idx="3">
                  <c:v>100.08</c:v>
                </c:pt>
                <c:pt idx="4">
                  <c:v>100</c:v>
                </c:pt>
              </c:numCache>
            </c:numRef>
          </c:val>
          <c:smooth val="0"/>
          <c:extLst>
            <c:ext xmlns:c16="http://schemas.microsoft.com/office/drawing/2014/chart" uri="{C3380CC4-5D6E-409C-BE32-E72D297353CC}">
              <c16:uniqueId val="{00000001-A4A7-4907-A366-1C68E7425DE1}"/>
            </c:ext>
          </c:extLst>
        </c:ser>
        <c:dLbls>
          <c:showLegendKey val="0"/>
          <c:showVal val="0"/>
          <c:showCatName val="0"/>
          <c:showSerName val="0"/>
          <c:showPercent val="0"/>
          <c:showBubbleSize val="0"/>
        </c:dLbls>
        <c:marker val="1"/>
        <c:smooth val="0"/>
        <c:axId val="404130792"/>
        <c:axId val="404131184"/>
      </c:lineChart>
      <c:dateAx>
        <c:axId val="404130792"/>
        <c:scaling>
          <c:orientation val="minMax"/>
        </c:scaling>
        <c:delete val="1"/>
        <c:axPos val="b"/>
        <c:numFmt formatCode="&quot;H&quot;yy" sourceLinked="1"/>
        <c:majorTickMark val="none"/>
        <c:minorTickMark val="none"/>
        <c:tickLblPos val="none"/>
        <c:crossAx val="404131184"/>
        <c:crosses val="autoZero"/>
        <c:auto val="1"/>
        <c:lblOffset val="100"/>
        <c:baseTimeUnit val="years"/>
      </c:dateAx>
      <c:valAx>
        <c:axId val="40413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13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130.47</c:v>
                </c:pt>
                <c:pt idx="1">
                  <c:v>139.43</c:v>
                </c:pt>
                <c:pt idx="2">
                  <c:v>132.37</c:v>
                </c:pt>
                <c:pt idx="3">
                  <c:v>140.82</c:v>
                </c:pt>
                <c:pt idx="4">
                  <c:v>109.31</c:v>
                </c:pt>
              </c:numCache>
            </c:numRef>
          </c:val>
          <c:extLst>
            <c:ext xmlns:c16="http://schemas.microsoft.com/office/drawing/2014/chart" uri="{C3380CC4-5D6E-409C-BE32-E72D297353CC}">
              <c16:uniqueId val="{00000000-69F5-4A30-BC99-7035FC76BB59}"/>
            </c:ext>
          </c:extLst>
        </c:ser>
        <c:dLbls>
          <c:showLegendKey val="0"/>
          <c:showVal val="0"/>
          <c:showCatName val="0"/>
          <c:showSerName val="0"/>
          <c:showPercent val="0"/>
          <c:showBubbleSize val="0"/>
        </c:dLbls>
        <c:gapWidth val="150"/>
        <c:axId val="194023368"/>
        <c:axId val="19402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113.33</c:v>
                </c:pt>
                <c:pt idx="1">
                  <c:v>114.05</c:v>
                </c:pt>
                <c:pt idx="2">
                  <c:v>114.26</c:v>
                </c:pt>
                <c:pt idx="3">
                  <c:v>112.98</c:v>
                </c:pt>
                <c:pt idx="4">
                  <c:v>112.91</c:v>
                </c:pt>
              </c:numCache>
            </c:numRef>
          </c:val>
          <c:smooth val="0"/>
          <c:extLst>
            <c:ext xmlns:c16="http://schemas.microsoft.com/office/drawing/2014/chart" uri="{C3380CC4-5D6E-409C-BE32-E72D297353CC}">
              <c16:uniqueId val="{00000001-69F5-4A30-BC99-7035FC76BB59}"/>
            </c:ext>
          </c:extLst>
        </c:ser>
        <c:dLbls>
          <c:showLegendKey val="0"/>
          <c:showVal val="0"/>
          <c:showCatName val="0"/>
          <c:showSerName val="0"/>
          <c:showPercent val="0"/>
          <c:showBubbleSize val="0"/>
        </c:dLbls>
        <c:marker val="1"/>
        <c:smooth val="0"/>
        <c:axId val="194023368"/>
        <c:axId val="194023760"/>
      </c:lineChart>
      <c:dateAx>
        <c:axId val="194023368"/>
        <c:scaling>
          <c:orientation val="minMax"/>
        </c:scaling>
        <c:delete val="1"/>
        <c:axPos val="b"/>
        <c:numFmt formatCode="&quot;H&quot;yy" sourceLinked="1"/>
        <c:majorTickMark val="none"/>
        <c:minorTickMark val="none"/>
        <c:tickLblPos val="none"/>
        <c:crossAx val="194023760"/>
        <c:crosses val="autoZero"/>
        <c:auto val="1"/>
        <c:lblOffset val="100"/>
        <c:baseTimeUnit val="years"/>
      </c:dateAx>
      <c:valAx>
        <c:axId val="194023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02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41.19</c:v>
                </c:pt>
                <c:pt idx="1">
                  <c:v>42.61</c:v>
                </c:pt>
                <c:pt idx="2">
                  <c:v>41.1</c:v>
                </c:pt>
                <c:pt idx="3">
                  <c:v>42.56</c:v>
                </c:pt>
                <c:pt idx="4">
                  <c:v>26.5</c:v>
                </c:pt>
              </c:numCache>
            </c:numRef>
          </c:val>
          <c:extLst>
            <c:ext xmlns:c16="http://schemas.microsoft.com/office/drawing/2014/chart" uri="{C3380CC4-5D6E-409C-BE32-E72D297353CC}">
              <c16:uniqueId val="{00000000-6A38-4EA4-B52D-1F94F931EAC8}"/>
            </c:ext>
          </c:extLst>
        </c:ser>
        <c:dLbls>
          <c:showLegendKey val="0"/>
          <c:showVal val="0"/>
          <c:showCatName val="0"/>
          <c:showSerName val="0"/>
          <c:showPercent val="0"/>
          <c:showBubbleSize val="0"/>
        </c:dLbls>
        <c:gapWidth val="150"/>
        <c:axId val="403824048"/>
        <c:axId val="40382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53.56</c:v>
                </c:pt>
                <c:pt idx="2">
                  <c:v>54.73</c:v>
                </c:pt>
                <c:pt idx="3">
                  <c:v>55.77</c:v>
                </c:pt>
                <c:pt idx="4">
                  <c:v>56.48</c:v>
                </c:pt>
              </c:numCache>
            </c:numRef>
          </c:val>
          <c:smooth val="0"/>
          <c:extLst>
            <c:ext xmlns:c16="http://schemas.microsoft.com/office/drawing/2014/chart" uri="{C3380CC4-5D6E-409C-BE32-E72D297353CC}">
              <c16:uniqueId val="{00000001-6A38-4EA4-B52D-1F94F931EAC8}"/>
            </c:ext>
          </c:extLst>
        </c:ser>
        <c:dLbls>
          <c:showLegendKey val="0"/>
          <c:showVal val="0"/>
          <c:showCatName val="0"/>
          <c:showSerName val="0"/>
          <c:showPercent val="0"/>
          <c:showBubbleSize val="0"/>
        </c:dLbls>
        <c:marker val="1"/>
        <c:smooth val="0"/>
        <c:axId val="403824048"/>
        <c:axId val="403822088"/>
      </c:lineChart>
      <c:dateAx>
        <c:axId val="403824048"/>
        <c:scaling>
          <c:orientation val="minMax"/>
        </c:scaling>
        <c:delete val="1"/>
        <c:axPos val="b"/>
        <c:numFmt formatCode="&quot;H&quot;yy" sourceLinked="1"/>
        <c:majorTickMark val="none"/>
        <c:minorTickMark val="none"/>
        <c:tickLblPos val="none"/>
        <c:crossAx val="403822088"/>
        <c:crosses val="autoZero"/>
        <c:auto val="1"/>
        <c:lblOffset val="100"/>
        <c:baseTimeUnit val="years"/>
      </c:dateAx>
      <c:valAx>
        <c:axId val="403822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82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79-47AE-AF31-D4C7D7492224}"/>
            </c:ext>
          </c:extLst>
        </c:ser>
        <c:dLbls>
          <c:showLegendKey val="0"/>
          <c:showVal val="0"/>
          <c:showCatName val="0"/>
          <c:showSerName val="0"/>
          <c:showPercent val="0"/>
          <c:showBubbleSize val="0"/>
        </c:dLbls>
        <c:gapWidth val="150"/>
        <c:axId val="403819344"/>
        <c:axId val="403823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18.05</c:v>
                </c:pt>
                <c:pt idx="1">
                  <c:v>19.440000000000001</c:v>
                </c:pt>
                <c:pt idx="2">
                  <c:v>22.46</c:v>
                </c:pt>
                <c:pt idx="3">
                  <c:v>25.84</c:v>
                </c:pt>
                <c:pt idx="4">
                  <c:v>27.61</c:v>
                </c:pt>
              </c:numCache>
            </c:numRef>
          </c:val>
          <c:smooth val="0"/>
          <c:extLst>
            <c:ext xmlns:c16="http://schemas.microsoft.com/office/drawing/2014/chart" uri="{C3380CC4-5D6E-409C-BE32-E72D297353CC}">
              <c16:uniqueId val="{00000001-6F79-47AE-AF31-D4C7D7492224}"/>
            </c:ext>
          </c:extLst>
        </c:ser>
        <c:dLbls>
          <c:showLegendKey val="0"/>
          <c:showVal val="0"/>
          <c:showCatName val="0"/>
          <c:showSerName val="0"/>
          <c:showPercent val="0"/>
          <c:showBubbleSize val="0"/>
        </c:dLbls>
        <c:marker val="1"/>
        <c:smooth val="0"/>
        <c:axId val="403819344"/>
        <c:axId val="403823656"/>
      </c:lineChart>
      <c:dateAx>
        <c:axId val="403819344"/>
        <c:scaling>
          <c:orientation val="minMax"/>
        </c:scaling>
        <c:delete val="1"/>
        <c:axPos val="b"/>
        <c:numFmt formatCode="&quot;H&quot;yy" sourceLinked="1"/>
        <c:majorTickMark val="none"/>
        <c:minorTickMark val="none"/>
        <c:tickLblPos val="none"/>
        <c:crossAx val="403823656"/>
        <c:crosses val="autoZero"/>
        <c:auto val="1"/>
        <c:lblOffset val="100"/>
        <c:baseTimeUnit val="years"/>
      </c:dateAx>
      <c:valAx>
        <c:axId val="40382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81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34-4A15-AF38-E3CB9586DD42}"/>
            </c:ext>
          </c:extLst>
        </c:ser>
        <c:dLbls>
          <c:showLegendKey val="0"/>
          <c:showVal val="0"/>
          <c:showCatName val="0"/>
          <c:showSerName val="0"/>
          <c:showPercent val="0"/>
          <c:showBubbleSize val="0"/>
        </c:dLbls>
        <c:gapWidth val="150"/>
        <c:axId val="403824832"/>
        <c:axId val="40382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17.39</c:v>
                </c:pt>
                <c:pt idx="1">
                  <c:v>12.65</c:v>
                </c:pt>
                <c:pt idx="2">
                  <c:v>10.58</c:v>
                </c:pt>
                <c:pt idx="3">
                  <c:v>10.49</c:v>
                </c:pt>
                <c:pt idx="4">
                  <c:v>9.92</c:v>
                </c:pt>
              </c:numCache>
            </c:numRef>
          </c:val>
          <c:smooth val="0"/>
          <c:extLst>
            <c:ext xmlns:c16="http://schemas.microsoft.com/office/drawing/2014/chart" uri="{C3380CC4-5D6E-409C-BE32-E72D297353CC}">
              <c16:uniqueId val="{00000001-5334-4A15-AF38-E3CB9586DD42}"/>
            </c:ext>
          </c:extLst>
        </c:ser>
        <c:dLbls>
          <c:showLegendKey val="0"/>
          <c:showVal val="0"/>
          <c:showCatName val="0"/>
          <c:showSerName val="0"/>
          <c:showPercent val="0"/>
          <c:showBubbleSize val="0"/>
        </c:dLbls>
        <c:marker val="1"/>
        <c:smooth val="0"/>
        <c:axId val="403824832"/>
        <c:axId val="403822480"/>
      </c:lineChart>
      <c:dateAx>
        <c:axId val="403824832"/>
        <c:scaling>
          <c:orientation val="minMax"/>
        </c:scaling>
        <c:delete val="1"/>
        <c:axPos val="b"/>
        <c:numFmt formatCode="&quot;H&quot;yy" sourceLinked="1"/>
        <c:majorTickMark val="none"/>
        <c:minorTickMark val="none"/>
        <c:tickLblPos val="none"/>
        <c:crossAx val="403822480"/>
        <c:crosses val="autoZero"/>
        <c:auto val="1"/>
        <c:lblOffset val="100"/>
        <c:baseTimeUnit val="years"/>
      </c:dateAx>
      <c:valAx>
        <c:axId val="403822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38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241.87</c:v>
                </c:pt>
                <c:pt idx="1">
                  <c:v>196.91</c:v>
                </c:pt>
                <c:pt idx="2">
                  <c:v>238.35</c:v>
                </c:pt>
                <c:pt idx="3">
                  <c:v>182.46</c:v>
                </c:pt>
                <c:pt idx="4">
                  <c:v>299.06</c:v>
                </c:pt>
              </c:numCache>
            </c:numRef>
          </c:val>
          <c:extLst>
            <c:ext xmlns:c16="http://schemas.microsoft.com/office/drawing/2014/chart" uri="{C3380CC4-5D6E-409C-BE32-E72D297353CC}">
              <c16:uniqueId val="{00000000-03AC-45BD-9650-6D03A95C0669}"/>
            </c:ext>
          </c:extLst>
        </c:ser>
        <c:dLbls>
          <c:showLegendKey val="0"/>
          <c:showVal val="0"/>
          <c:showCatName val="0"/>
          <c:showSerName val="0"/>
          <c:showPercent val="0"/>
          <c:showBubbleSize val="0"/>
        </c:dLbls>
        <c:gapWidth val="150"/>
        <c:axId val="403826792"/>
        <c:axId val="40382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212.95</c:v>
                </c:pt>
                <c:pt idx="1">
                  <c:v>224.41</c:v>
                </c:pt>
                <c:pt idx="2">
                  <c:v>243.44</c:v>
                </c:pt>
                <c:pt idx="3">
                  <c:v>258.49</c:v>
                </c:pt>
                <c:pt idx="4">
                  <c:v>271.10000000000002</c:v>
                </c:pt>
              </c:numCache>
            </c:numRef>
          </c:val>
          <c:smooth val="0"/>
          <c:extLst>
            <c:ext xmlns:c16="http://schemas.microsoft.com/office/drawing/2014/chart" uri="{C3380CC4-5D6E-409C-BE32-E72D297353CC}">
              <c16:uniqueId val="{00000001-03AC-45BD-9650-6D03A95C0669}"/>
            </c:ext>
          </c:extLst>
        </c:ser>
        <c:dLbls>
          <c:showLegendKey val="0"/>
          <c:showVal val="0"/>
          <c:showCatName val="0"/>
          <c:showSerName val="0"/>
          <c:showPercent val="0"/>
          <c:showBubbleSize val="0"/>
        </c:dLbls>
        <c:marker val="1"/>
        <c:smooth val="0"/>
        <c:axId val="403826792"/>
        <c:axId val="403820912"/>
      </c:lineChart>
      <c:dateAx>
        <c:axId val="403826792"/>
        <c:scaling>
          <c:orientation val="minMax"/>
        </c:scaling>
        <c:delete val="1"/>
        <c:axPos val="b"/>
        <c:numFmt formatCode="&quot;H&quot;yy" sourceLinked="1"/>
        <c:majorTickMark val="none"/>
        <c:minorTickMark val="none"/>
        <c:tickLblPos val="none"/>
        <c:crossAx val="403820912"/>
        <c:crosses val="autoZero"/>
        <c:auto val="1"/>
        <c:lblOffset val="100"/>
        <c:baseTimeUnit val="years"/>
      </c:dateAx>
      <c:valAx>
        <c:axId val="403820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382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475.33</c:v>
                </c:pt>
                <c:pt idx="1">
                  <c:v>531.49</c:v>
                </c:pt>
                <c:pt idx="2">
                  <c:v>618.16</c:v>
                </c:pt>
                <c:pt idx="3">
                  <c:v>656.89</c:v>
                </c:pt>
                <c:pt idx="4">
                  <c:v>505.39</c:v>
                </c:pt>
              </c:numCache>
            </c:numRef>
          </c:val>
          <c:extLst>
            <c:ext xmlns:c16="http://schemas.microsoft.com/office/drawing/2014/chart" uri="{C3380CC4-5D6E-409C-BE32-E72D297353CC}">
              <c16:uniqueId val="{00000000-C8F4-445B-8BD2-BFD4717966A4}"/>
            </c:ext>
          </c:extLst>
        </c:ser>
        <c:dLbls>
          <c:showLegendKey val="0"/>
          <c:showVal val="0"/>
          <c:showCatName val="0"/>
          <c:showSerName val="0"/>
          <c:showPercent val="0"/>
          <c:showBubbleSize val="0"/>
        </c:dLbls>
        <c:gapWidth val="150"/>
        <c:axId val="404133144"/>
        <c:axId val="40413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333.48</c:v>
                </c:pt>
                <c:pt idx="1">
                  <c:v>320.31</c:v>
                </c:pt>
                <c:pt idx="2">
                  <c:v>303.26</c:v>
                </c:pt>
                <c:pt idx="3">
                  <c:v>290.31</c:v>
                </c:pt>
                <c:pt idx="4">
                  <c:v>272.95999999999998</c:v>
                </c:pt>
              </c:numCache>
            </c:numRef>
          </c:val>
          <c:smooth val="0"/>
          <c:extLst>
            <c:ext xmlns:c16="http://schemas.microsoft.com/office/drawing/2014/chart" uri="{C3380CC4-5D6E-409C-BE32-E72D297353CC}">
              <c16:uniqueId val="{00000001-C8F4-445B-8BD2-BFD4717966A4}"/>
            </c:ext>
          </c:extLst>
        </c:ser>
        <c:dLbls>
          <c:showLegendKey val="0"/>
          <c:showVal val="0"/>
          <c:showCatName val="0"/>
          <c:showSerName val="0"/>
          <c:showPercent val="0"/>
          <c:showBubbleSize val="0"/>
        </c:dLbls>
        <c:marker val="1"/>
        <c:smooth val="0"/>
        <c:axId val="404133144"/>
        <c:axId val="404132752"/>
      </c:lineChart>
      <c:dateAx>
        <c:axId val="404133144"/>
        <c:scaling>
          <c:orientation val="minMax"/>
        </c:scaling>
        <c:delete val="1"/>
        <c:axPos val="b"/>
        <c:numFmt formatCode="&quot;H&quot;yy" sourceLinked="1"/>
        <c:majorTickMark val="none"/>
        <c:minorTickMark val="none"/>
        <c:tickLblPos val="none"/>
        <c:crossAx val="404132752"/>
        <c:crosses val="autoZero"/>
        <c:auto val="1"/>
        <c:lblOffset val="100"/>
        <c:baseTimeUnit val="years"/>
      </c:dateAx>
      <c:valAx>
        <c:axId val="40413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13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133.84</c:v>
                </c:pt>
                <c:pt idx="1">
                  <c:v>144.33000000000001</c:v>
                </c:pt>
                <c:pt idx="2">
                  <c:v>136.72999999999999</c:v>
                </c:pt>
                <c:pt idx="3">
                  <c:v>146.07</c:v>
                </c:pt>
                <c:pt idx="4">
                  <c:v>111.21</c:v>
                </c:pt>
              </c:numCache>
            </c:numRef>
          </c:val>
          <c:extLst>
            <c:ext xmlns:c16="http://schemas.microsoft.com/office/drawing/2014/chart" uri="{C3380CC4-5D6E-409C-BE32-E72D297353CC}">
              <c16:uniqueId val="{00000000-3A23-4F49-989C-E2B9C5FE49B4}"/>
            </c:ext>
          </c:extLst>
        </c:ser>
        <c:dLbls>
          <c:showLegendKey val="0"/>
          <c:showVal val="0"/>
          <c:showCatName val="0"/>
          <c:showSerName val="0"/>
          <c:showPercent val="0"/>
          <c:showBubbleSize val="0"/>
        </c:dLbls>
        <c:gapWidth val="150"/>
        <c:axId val="404131576"/>
        <c:axId val="40412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112.81</c:v>
                </c:pt>
                <c:pt idx="1">
                  <c:v>113.88</c:v>
                </c:pt>
                <c:pt idx="2">
                  <c:v>114.14</c:v>
                </c:pt>
                <c:pt idx="3">
                  <c:v>112.83</c:v>
                </c:pt>
                <c:pt idx="4">
                  <c:v>112.84</c:v>
                </c:pt>
              </c:numCache>
            </c:numRef>
          </c:val>
          <c:smooth val="0"/>
          <c:extLst>
            <c:ext xmlns:c16="http://schemas.microsoft.com/office/drawing/2014/chart" uri="{C3380CC4-5D6E-409C-BE32-E72D297353CC}">
              <c16:uniqueId val="{00000001-3A23-4F49-989C-E2B9C5FE49B4}"/>
            </c:ext>
          </c:extLst>
        </c:ser>
        <c:dLbls>
          <c:showLegendKey val="0"/>
          <c:showVal val="0"/>
          <c:showCatName val="0"/>
          <c:showSerName val="0"/>
          <c:showPercent val="0"/>
          <c:showBubbleSize val="0"/>
        </c:dLbls>
        <c:marker val="1"/>
        <c:smooth val="0"/>
        <c:axId val="404131576"/>
        <c:axId val="404129616"/>
      </c:lineChart>
      <c:dateAx>
        <c:axId val="404131576"/>
        <c:scaling>
          <c:orientation val="minMax"/>
        </c:scaling>
        <c:delete val="1"/>
        <c:axPos val="b"/>
        <c:numFmt formatCode="&quot;H&quot;yy" sourceLinked="1"/>
        <c:majorTickMark val="none"/>
        <c:minorTickMark val="none"/>
        <c:tickLblPos val="none"/>
        <c:crossAx val="404129616"/>
        <c:crosses val="autoZero"/>
        <c:auto val="1"/>
        <c:lblOffset val="100"/>
        <c:baseTimeUnit val="years"/>
      </c:dateAx>
      <c:valAx>
        <c:axId val="40412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13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132.74</c:v>
                </c:pt>
                <c:pt idx="1">
                  <c:v>123.31</c:v>
                </c:pt>
                <c:pt idx="2">
                  <c:v>130.18</c:v>
                </c:pt>
                <c:pt idx="3">
                  <c:v>121.83</c:v>
                </c:pt>
                <c:pt idx="4">
                  <c:v>120.99</c:v>
                </c:pt>
              </c:numCache>
            </c:numRef>
          </c:val>
          <c:extLst>
            <c:ext xmlns:c16="http://schemas.microsoft.com/office/drawing/2014/chart" uri="{C3380CC4-5D6E-409C-BE32-E72D297353CC}">
              <c16:uniqueId val="{00000000-8963-4DFF-85AB-5967E4802DAE}"/>
            </c:ext>
          </c:extLst>
        </c:ser>
        <c:dLbls>
          <c:showLegendKey val="0"/>
          <c:showVal val="0"/>
          <c:showCatName val="0"/>
          <c:showSerName val="0"/>
          <c:showPercent val="0"/>
          <c:showBubbleSize val="0"/>
        </c:dLbls>
        <c:gapWidth val="150"/>
        <c:axId val="404135104"/>
        <c:axId val="40413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74.02</c:v>
                </c:pt>
                <c:pt idx="2">
                  <c:v>73.03</c:v>
                </c:pt>
                <c:pt idx="3">
                  <c:v>73.86</c:v>
                </c:pt>
                <c:pt idx="4">
                  <c:v>73.849999999999994</c:v>
                </c:pt>
              </c:numCache>
            </c:numRef>
          </c:val>
          <c:smooth val="0"/>
          <c:extLst>
            <c:ext xmlns:c16="http://schemas.microsoft.com/office/drawing/2014/chart" uri="{C3380CC4-5D6E-409C-BE32-E72D297353CC}">
              <c16:uniqueId val="{00000001-8963-4DFF-85AB-5967E4802DAE}"/>
            </c:ext>
          </c:extLst>
        </c:ser>
        <c:dLbls>
          <c:showLegendKey val="0"/>
          <c:showVal val="0"/>
          <c:showCatName val="0"/>
          <c:showSerName val="0"/>
          <c:showPercent val="0"/>
          <c:showBubbleSize val="0"/>
        </c:dLbls>
        <c:marker val="1"/>
        <c:smooth val="0"/>
        <c:axId val="404135104"/>
        <c:axId val="404133928"/>
      </c:lineChart>
      <c:dateAx>
        <c:axId val="404135104"/>
        <c:scaling>
          <c:orientation val="minMax"/>
        </c:scaling>
        <c:delete val="1"/>
        <c:axPos val="b"/>
        <c:numFmt formatCode="&quot;H&quot;yy" sourceLinked="1"/>
        <c:majorTickMark val="none"/>
        <c:minorTickMark val="none"/>
        <c:tickLblPos val="none"/>
        <c:crossAx val="404133928"/>
        <c:crosses val="autoZero"/>
        <c:auto val="1"/>
        <c:lblOffset val="100"/>
        <c:baseTimeUnit val="years"/>
      </c:dateAx>
      <c:valAx>
        <c:axId val="40413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1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福岡県　京築地区水道企業団</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用水供給事業</v>
      </c>
      <c r="Q8" s="83"/>
      <c r="R8" s="83"/>
      <c r="S8" s="83"/>
      <c r="T8" s="83"/>
      <c r="U8" s="83"/>
      <c r="V8" s="83"/>
      <c r="W8" s="83" t="str">
        <f>データ!$L$6</f>
        <v>B</v>
      </c>
      <c r="X8" s="83"/>
      <c r="Y8" s="83"/>
      <c r="Z8" s="83"/>
      <c r="AA8" s="83"/>
      <c r="AB8" s="83"/>
      <c r="AC8" s="83"/>
      <c r="AD8" s="83" t="str">
        <f>データ!$M$6</f>
        <v>その他</v>
      </c>
      <c r="AE8" s="83"/>
      <c r="AF8" s="83"/>
      <c r="AG8" s="83"/>
      <c r="AH8" s="83"/>
      <c r="AI8" s="83"/>
      <c r="AJ8" s="83"/>
      <c r="AK8" s="4"/>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80.72</v>
      </c>
      <c r="J10" s="68"/>
      <c r="K10" s="68"/>
      <c r="L10" s="68"/>
      <c r="M10" s="68"/>
      <c r="N10" s="68"/>
      <c r="O10" s="69"/>
      <c r="P10" s="70">
        <f>データ!$P$6</f>
        <v>74.48</v>
      </c>
      <c r="Q10" s="70"/>
      <c r="R10" s="70"/>
      <c r="S10" s="70"/>
      <c r="T10" s="70"/>
      <c r="U10" s="70"/>
      <c r="V10" s="70"/>
      <c r="W10" s="71">
        <f>データ!$Q$6</f>
        <v>0</v>
      </c>
      <c r="X10" s="71"/>
      <c r="Y10" s="71"/>
      <c r="Z10" s="71"/>
      <c r="AA10" s="71"/>
      <c r="AB10" s="71"/>
      <c r="AC10" s="71"/>
      <c r="AD10" s="2"/>
      <c r="AE10" s="2"/>
      <c r="AF10" s="2"/>
      <c r="AG10" s="2"/>
      <c r="AH10" s="4"/>
      <c r="AI10" s="4"/>
      <c r="AJ10" s="4"/>
      <c r="AK10" s="4"/>
      <c r="AL10" s="71">
        <f>データ!$U$6</f>
        <v>139455</v>
      </c>
      <c r="AM10" s="71"/>
      <c r="AN10" s="71"/>
      <c r="AO10" s="71"/>
      <c r="AP10" s="71"/>
      <c r="AQ10" s="71"/>
      <c r="AR10" s="71"/>
      <c r="AS10" s="71"/>
      <c r="AT10" s="67">
        <f>データ!$V$6</f>
        <v>195.89</v>
      </c>
      <c r="AU10" s="68"/>
      <c r="AV10" s="68"/>
      <c r="AW10" s="68"/>
      <c r="AX10" s="68"/>
      <c r="AY10" s="68"/>
      <c r="AZ10" s="68"/>
      <c r="BA10" s="68"/>
      <c r="BB10" s="70">
        <f>データ!$W$6</f>
        <v>711.9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【112.91】</v>
      </c>
      <c r="F85" s="27" t="str">
        <f>データ!AS6</f>
        <v>【9.92】</v>
      </c>
      <c r="G85" s="27" t="str">
        <f>データ!BD6</f>
        <v>【271.10】</v>
      </c>
      <c r="H85" s="27" t="str">
        <f>データ!BO6</f>
        <v>【272.96】</v>
      </c>
      <c r="I85" s="27" t="str">
        <f>データ!BZ6</f>
        <v>【112.84】</v>
      </c>
      <c r="J85" s="27" t="str">
        <f>データ!CK6</f>
        <v>【73.85】</v>
      </c>
      <c r="K85" s="27" t="str">
        <f>データ!CV6</f>
        <v>【61.69】</v>
      </c>
      <c r="L85" s="27" t="str">
        <f>データ!DG6</f>
        <v>【100.00】</v>
      </c>
      <c r="M85" s="27" t="str">
        <f>データ!DR6</f>
        <v>【56.48】</v>
      </c>
      <c r="N85" s="27" t="str">
        <f>データ!EC6</f>
        <v>【27.61】</v>
      </c>
      <c r="O85" s="27" t="str">
        <f>データ!EN6</f>
        <v>【0.20】</v>
      </c>
    </row>
  </sheetData>
  <sheetProtection algorithmName="SHA-512" hashValue="FZ9+gQnVKlPhiSsV9bmusP0tkO0dm/mNMUABJUYa2bIsbTB+pnxO5tKgReTiSHgJgPeZz7tOS3UJLh5EOSlypQ==" saltValue="M+If/jTMhPvecHqv0dNVw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409499</v>
      </c>
      <c r="D6" s="34">
        <f t="shared" si="3"/>
        <v>46</v>
      </c>
      <c r="E6" s="34">
        <f t="shared" si="3"/>
        <v>1</v>
      </c>
      <c r="F6" s="34">
        <f t="shared" si="3"/>
        <v>0</v>
      </c>
      <c r="G6" s="34">
        <f t="shared" si="3"/>
        <v>2</v>
      </c>
      <c r="H6" s="34" t="str">
        <f t="shared" si="3"/>
        <v>福岡県　京築地区水道企業団</v>
      </c>
      <c r="I6" s="34" t="str">
        <f t="shared" si="3"/>
        <v>法適用</v>
      </c>
      <c r="J6" s="34" t="str">
        <f t="shared" si="3"/>
        <v>水道事業</v>
      </c>
      <c r="K6" s="34" t="str">
        <f t="shared" si="3"/>
        <v>用水供給事業</v>
      </c>
      <c r="L6" s="34" t="str">
        <f t="shared" si="3"/>
        <v>B</v>
      </c>
      <c r="M6" s="34" t="str">
        <f t="shared" si="3"/>
        <v>その他</v>
      </c>
      <c r="N6" s="35" t="str">
        <f t="shared" si="3"/>
        <v>-</v>
      </c>
      <c r="O6" s="35">
        <f t="shared" si="3"/>
        <v>80.72</v>
      </c>
      <c r="P6" s="35">
        <f t="shared" si="3"/>
        <v>74.48</v>
      </c>
      <c r="Q6" s="35">
        <f t="shared" si="3"/>
        <v>0</v>
      </c>
      <c r="R6" s="35" t="str">
        <f t="shared" si="3"/>
        <v>-</v>
      </c>
      <c r="S6" s="35" t="str">
        <f t="shared" si="3"/>
        <v>-</v>
      </c>
      <c r="T6" s="35" t="str">
        <f t="shared" si="3"/>
        <v>-</v>
      </c>
      <c r="U6" s="35">
        <f t="shared" si="3"/>
        <v>139455</v>
      </c>
      <c r="V6" s="35">
        <f t="shared" si="3"/>
        <v>195.89</v>
      </c>
      <c r="W6" s="35">
        <f t="shared" si="3"/>
        <v>711.9</v>
      </c>
      <c r="X6" s="36">
        <f>IF(X7="",NA(),X7)</f>
        <v>130.47</v>
      </c>
      <c r="Y6" s="36">
        <f t="shared" ref="Y6:AG6" si="4">IF(Y7="",NA(),Y7)</f>
        <v>139.43</v>
      </c>
      <c r="Z6" s="36">
        <f t="shared" si="4"/>
        <v>132.37</v>
      </c>
      <c r="AA6" s="36">
        <f t="shared" si="4"/>
        <v>140.82</v>
      </c>
      <c r="AB6" s="36">
        <f t="shared" si="4"/>
        <v>109.31</v>
      </c>
      <c r="AC6" s="36">
        <f t="shared" si="4"/>
        <v>113.33</v>
      </c>
      <c r="AD6" s="36">
        <f t="shared" si="4"/>
        <v>114.05</v>
      </c>
      <c r="AE6" s="36">
        <f t="shared" si="4"/>
        <v>114.26</v>
      </c>
      <c r="AF6" s="36">
        <f t="shared" si="4"/>
        <v>112.98</v>
      </c>
      <c r="AG6" s="36">
        <f t="shared" si="4"/>
        <v>112.91</v>
      </c>
      <c r="AH6" s="35" t="str">
        <f>IF(AH7="","",IF(AH7="-","【-】","【"&amp;SUBSTITUTE(TEXT(AH7,"#,##0.00"),"-","△")&amp;"】"))</f>
        <v>【112.91】</v>
      </c>
      <c r="AI6" s="35">
        <f>IF(AI7="",NA(),AI7)</f>
        <v>0</v>
      </c>
      <c r="AJ6" s="35">
        <f t="shared" ref="AJ6:AR6" si="5">IF(AJ7="",NA(),AJ7)</f>
        <v>0</v>
      </c>
      <c r="AK6" s="35">
        <f t="shared" si="5"/>
        <v>0</v>
      </c>
      <c r="AL6" s="35">
        <f t="shared" si="5"/>
        <v>0</v>
      </c>
      <c r="AM6" s="35">
        <f t="shared" si="5"/>
        <v>0</v>
      </c>
      <c r="AN6" s="36">
        <f t="shared" si="5"/>
        <v>17.39</v>
      </c>
      <c r="AO6" s="36">
        <f t="shared" si="5"/>
        <v>12.65</v>
      </c>
      <c r="AP6" s="36">
        <f t="shared" si="5"/>
        <v>10.58</v>
      </c>
      <c r="AQ6" s="36">
        <f t="shared" si="5"/>
        <v>10.49</v>
      </c>
      <c r="AR6" s="36">
        <f t="shared" si="5"/>
        <v>9.92</v>
      </c>
      <c r="AS6" s="35" t="str">
        <f>IF(AS7="","",IF(AS7="-","【-】","【"&amp;SUBSTITUTE(TEXT(AS7,"#,##0.00"),"-","△")&amp;"】"))</f>
        <v>【9.92】</v>
      </c>
      <c r="AT6" s="36">
        <f>IF(AT7="",NA(),AT7)</f>
        <v>241.87</v>
      </c>
      <c r="AU6" s="36">
        <f t="shared" ref="AU6:BC6" si="6">IF(AU7="",NA(),AU7)</f>
        <v>196.91</v>
      </c>
      <c r="AV6" s="36">
        <f t="shared" si="6"/>
        <v>238.35</v>
      </c>
      <c r="AW6" s="36">
        <f t="shared" si="6"/>
        <v>182.46</v>
      </c>
      <c r="AX6" s="36">
        <f t="shared" si="6"/>
        <v>299.06</v>
      </c>
      <c r="AY6" s="36">
        <f t="shared" si="6"/>
        <v>212.95</v>
      </c>
      <c r="AZ6" s="36">
        <f t="shared" si="6"/>
        <v>224.41</v>
      </c>
      <c r="BA6" s="36">
        <f t="shared" si="6"/>
        <v>243.44</v>
      </c>
      <c r="BB6" s="36">
        <f t="shared" si="6"/>
        <v>258.49</v>
      </c>
      <c r="BC6" s="36">
        <f t="shared" si="6"/>
        <v>271.10000000000002</v>
      </c>
      <c r="BD6" s="35" t="str">
        <f>IF(BD7="","",IF(BD7="-","【-】","【"&amp;SUBSTITUTE(TEXT(BD7,"#,##0.00"),"-","△")&amp;"】"))</f>
        <v>【271.10】</v>
      </c>
      <c r="BE6" s="36">
        <f>IF(BE7="",NA(),BE7)</f>
        <v>475.33</v>
      </c>
      <c r="BF6" s="36">
        <f t="shared" ref="BF6:BN6" si="7">IF(BF7="",NA(),BF7)</f>
        <v>531.49</v>
      </c>
      <c r="BG6" s="36">
        <f t="shared" si="7"/>
        <v>618.16</v>
      </c>
      <c r="BH6" s="36">
        <f t="shared" si="7"/>
        <v>656.89</v>
      </c>
      <c r="BI6" s="36">
        <f t="shared" si="7"/>
        <v>505.39</v>
      </c>
      <c r="BJ6" s="36">
        <f t="shared" si="7"/>
        <v>333.48</v>
      </c>
      <c r="BK6" s="36">
        <f t="shared" si="7"/>
        <v>320.31</v>
      </c>
      <c r="BL6" s="36">
        <f t="shared" si="7"/>
        <v>303.26</v>
      </c>
      <c r="BM6" s="36">
        <f t="shared" si="7"/>
        <v>290.31</v>
      </c>
      <c r="BN6" s="36">
        <f t="shared" si="7"/>
        <v>272.95999999999998</v>
      </c>
      <c r="BO6" s="35" t="str">
        <f>IF(BO7="","",IF(BO7="-","【-】","【"&amp;SUBSTITUTE(TEXT(BO7,"#,##0.00"),"-","△")&amp;"】"))</f>
        <v>【272.96】</v>
      </c>
      <c r="BP6" s="36">
        <f>IF(BP7="",NA(),BP7)</f>
        <v>133.84</v>
      </c>
      <c r="BQ6" s="36">
        <f t="shared" ref="BQ6:BY6" si="8">IF(BQ7="",NA(),BQ7)</f>
        <v>144.33000000000001</v>
      </c>
      <c r="BR6" s="36">
        <f t="shared" si="8"/>
        <v>136.72999999999999</v>
      </c>
      <c r="BS6" s="36">
        <f t="shared" si="8"/>
        <v>146.07</v>
      </c>
      <c r="BT6" s="36">
        <f t="shared" si="8"/>
        <v>111.21</v>
      </c>
      <c r="BU6" s="36">
        <f t="shared" si="8"/>
        <v>112.81</v>
      </c>
      <c r="BV6" s="36">
        <f t="shared" si="8"/>
        <v>113.88</v>
      </c>
      <c r="BW6" s="36">
        <f t="shared" si="8"/>
        <v>114.14</v>
      </c>
      <c r="BX6" s="36">
        <f t="shared" si="8"/>
        <v>112.83</v>
      </c>
      <c r="BY6" s="36">
        <f t="shared" si="8"/>
        <v>112.84</v>
      </c>
      <c r="BZ6" s="35" t="str">
        <f>IF(BZ7="","",IF(BZ7="-","【-】","【"&amp;SUBSTITUTE(TEXT(BZ7,"#,##0.00"),"-","△")&amp;"】"))</f>
        <v>【112.84】</v>
      </c>
      <c r="CA6" s="36">
        <f>IF(CA7="",NA(),CA7)</f>
        <v>132.74</v>
      </c>
      <c r="CB6" s="36">
        <f t="shared" ref="CB6:CJ6" si="9">IF(CB7="",NA(),CB7)</f>
        <v>123.31</v>
      </c>
      <c r="CC6" s="36">
        <f t="shared" si="9"/>
        <v>130.18</v>
      </c>
      <c r="CD6" s="36">
        <f t="shared" si="9"/>
        <v>121.83</v>
      </c>
      <c r="CE6" s="36">
        <f t="shared" si="9"/>
        <v>120.99</v>
      </c>
      <c r="CF6" s="36">
        <f t="shared" si="9"/>
        <v>75.3</v>
      </c>
      <c r="CG6" s="36">
        <f t="shared" si="9"/>
        <v>74.02</v>
      </c>
      <c r="CH6" s="36">
        <f t="shared" si="9"/>
        <v>73.03</v>
      </c>
      <c r="CI6" s="36">
        <f t="shared" si="9"/>
        <v>73.86</v>
      </c>
      <c r="CJ6" s="36">
        <f t="shared" si="9"/>
        <v>73.849999999999994</v>
      </c>
      <c r="CK6" s="35" t="str">
        <f>IF(CK7="","",IF(CK7="-","【-】","【"&amp;SUBSTITUTE(TEXT(CK7,"#,##0.00"),"-","△")&amp;"】"))</f>
        <v>【73.85】</v>
      </c>
      <c r="CL6" s="36">
        <f>IF(CL7="",NA(),CL7)</f>
        <v>96.81</v>
      </c>
      <c r="CM6" s="36">
        <f t="shared" ref="CM6:CU6" si="10">IF(CM7="",NA(),CM7)</f>
        <v>96.93</v>
      </c>
      <c r="CN6" s="36">
        <f t="shared" si="10"/>
        <v>97.3</v>
      </c>
      <c r="CO6" s="36">
        <f t="shared" si="10"/>
        <v>98.26</v>
      </c>
      <c r="CP6" s="36">
        <f t="shared" si="10"/>
        <v>82.03</v>
      </c>
      <c r="CQ6" s="36">
        <f t="shared" si="10"/>
        <v>61.82</v>
      </c>
      <c r="CR6" s="36">
        <f t="shared" si="10"/>
        <v>61.66</v>
      </c>
      <c r="CS6" s="36">
        <f t="shared" si="10"/>
        <v>62.19</v>
      </c>
      <c r="CT6" s="36">
        <f t="shared" si="10"/>
        <v>61.77</v>
      </c>
      <c r="CU6" s="36">
        <f t="shared" si="10"/>
        <v>61.69</v>
      </c>
      <c r="CV6" s="35" t="str">
        <f>IF(CV7="","",IF(CV7="-","【-】","【"&amp;SUBSTITUTE(TEXT(CV7,"#,##0.00"),"-","△")&amp;"】"))</f>
        <v>【61.69】</v>
      </c>
      <c r="CW6" s="36">
        <f>IF(CW7="",NA(),CW7)</f>
        <v>100</v>
      </c>
      <c r="CX6" s="36">
        <f t="shared" ref="CX6:DF6" si="11">IF(CX7="",NA(),CX7)</f>
        <v>100</v>
      </c>
      <c r="CY6" s="36">
        <f t="shared" si="11"/>
        <v>100</v>
      </c>
      <c r="CZ6" s="36">
        <f t="shared" si="11"/>
        <v>100</v>
      </c>
      <c r="DA6" s="36">
        <f t="shared" si="11"/>
        <v>100</v>
      </c>
      <c r="DB6" s="36">
        <f t="shared" si="11"/>
        <v>100.03</v>
      </c>
      <c r="DC6" s="36">
        <f t="shared" si="11"/>
        <v>100.05</v>
      </c>
      <c r="DD6" s="36">
        <f t="shared" si="11"/>
        <v>100.05</v>
      </c>
      <c r="DE6" s="36">
        <f t="shared" si="11"/>
        <v>100.08</v>
      </c>
      <c r="DF6" s="36">
        <f t="shared" si="11"/>
        <v>100</v>
      </c>
      <c r="DG6" s="35" t="str">
        <f>IF(DG7="","",IF(DG7="-","【-】","【"&amp;SUBSTITUTE(TEXT(DG7,"#,##0.00"),"-","△")&amp;"】"))</f>
        <v>【100.00】</v>
      </c>
      <c r="DH6" s="36">
        <f>IF(DH7="",NA(),DH7)</f>
        <v>41.19</v>
      </c>
      <c r="DI6" s="36">
        <f t="shared" ref="DI6:DQ6" si="12">IF(DI7="",NA(),DI7)</f>
        <v>42.61</v>
      </c>
      <c r="DJ6" s="36">
        <f t="shared" si="12"/>
        <v>41.1</v>
      </c>
      <c r="DK6" s="36">
        <f t="shared" si="12"/>
        <v>42.56</v>
      </c>
      <c r="DL6" s="36">
        <f t="shared" si="12"/>
        <v>26.5</v>
      </c>
      <c r="DM6" s="36">
        <f t="shared" si="12"/>
        <v>52.4</v>
      </c>
      <c r="DN6" s="36">
        <f t="shared" si="12"/>
        <v>53.56</v>
      </c>
      <c r="DO6" s="36">
        <f t="shared" si="12"/>
        <v>54.73</v>
      </c>
      <c r="DP6" s="36">
        <f t="shared" si="12"/>
        <v>55.77</v>
      </c>
      <c r="DQ6" s="36">
        <f t="shared" si="12"/>
        <v>56.48</v>
      </c>
      <c r="DR6" s="35" t="str">
        <f>IF(DR7="","",IF(DR7="-","【-】","【"&amp;SUBSTITUTE(TEXT(DR7,"#,##0.00"),"-","△")&amp;"】"))</f>
        <v>【56.48】</v>
      </c>
      <c r="DS6" s="35">
        <f>IF(DS7="",NA(),DS7)</f>
        <v>0</v>
      </c>
      <c r="DT6" s="35">
        <f t="shared" ref="DT6:EB6" si="13">IF(DT7="",NA(),DT7)</f>
        <v>0</v>
      </c>
      <c r="DU6" s="35">
        <f t="shared" si="13"/>
        <v>0</v>
      </c>
      <c r="DV6" s="35">
        <f t="shared" si="13"/>
        <v>0</v>
      </c>
      <c r="DW6" s="35">
        <f t="shared" si="13"/>
        <v>0</v>
      </c>
      <c r="DX6" s="36">
        <f t="shared" si="13"/>
        <v>18.05</v>
      </c>
      <c r="DY6" s="36">
        <f t="shared" si="13"/>
        <v>19.440000000000001</v>
      </c>
      <c r="DZ6" s="36">
        <f t="shared" si="13"/>
        <v>22.46</v>
      </c>
      <c r="EA6" s="36">
        <f t="shared" si="13"/>
        <v>25.84</v>
      </c>
      <c r="EB6" s="36">
        <f t="shared" si="13"/>
        <v>27.61</v>
      </c>
      <c r="EC6" s="35" t="str">
        <f>IF(EC7="","",IF(EC7="-","【-】","【"&amp;SUBSTITUTE(TEXT(EC7,"#,##0.00"),"-","△")&amp;"】"))</f>
        <v>【27.61】</v>
      </c>
      <c r="ED6" s="35">
        <f>IF(ED7="",NA(),ED7)</f>
        <v>0</v>
      </c>
      <c r="EE6" s="35">
        <f t="shared" ref="EE6:EM6" si="14">IF(EE7="",NA(),EE7)</f>
        <v>0</v>
      </c>
      <c r="EF6" s="35">
        <f t="shared" si="14"/>
        <v>0</v>
      </c>
      <c r="EG6" s="35">
        <f t="shared" si="14"/>
        <v>0</v>
      </c>
      <c r="EH6" s="35">
        <f t="shared" si="14"/>
        <v>0</v>
      </c>
      <c r="EI6" s="36">
        <f t="shared" si="14"/>
        <v>0.26</v>
      </c>
      <c r="EJ6" s="36">
        <f t="shared" si="14"/>
        <v>0.24</v>
      </c>
      <c r="EK6" s="36">
        <f t="shared" si="14"/>
        <v>0.27</v>
      </c>
      <c r="EL6" s="36">
        <f t="shared" si="14"/>
        <v>0.24</v>
      </c>
      <c r="EM6" s="36">
        <f t="shared" si="14"/>
        <v>0.2</v>
      </c>
      <c r="EN6" s="35" t="str">
        <f>IF(EN7="","",IF(EN7="-","【-】","【"&amp;SUBSTITUTE(TEXT(EN7,"#,##0.00"),"-","△")&amp;"】"))</f>
        <v>【0.20】</v>
      </c>
    </row>
    <row r="7" spans="1:144" s="37" customFormat="1" x14ac:dyDescent="0.15">
      <c r="A7" s="29"/>
      <c r="B7" s="38">
        <v>2019</v>
      </c>
      <c r="C7" s="38">
        <v>409499</v>
      </c>
      <c r="D7" s="38">
        <v>46</v>
      </c>
      <c r="E7" s="38">
        <v>1</v>
      </c>
      <c r="F7" s="38">
        <v>0</v>
      </c>
      <c r="G7" s="38">
        <v>2</v>
      </c>
      <c r="H7" s="38" t="s">
        <v>93</v>
      </c>
      <c r="I7" s="38" t="s">
        <v>94</v>
      </c>
      <c r="J7" s="38" t="s">
        <v>95</v>
      </c>
      <c r="K7" s="38" t="s">
        <v>96</v>
      </c>
      <c r="L7" s="38" t="s">
        <v>97</v>
      </c>
      <c r="M7" s="38" t="s">
        <v>98</v>
      </c>
      <c r="N7" s="39" t="s">
        <v>99</v>
      </c>
      <c r="O7" s="39">
        <v>80.72</v>
      </c>
      <c r="P7" s="39">
        <v>74.48</v>
      </c>
      <c r="Q7" s="39">
        <v>0</v>
      </c>
      <c r="R7" s="39" t="s">
        <v>99</v>
      </c>
      <c r="S7" s="39" t="s">
        <v>99</v>
      </c>
      <c r="T7" s="39" t="s">
        <v>99</v>
      </c>
      <c r="U7" s="39">
        <v>139455</v>
      </c>
      <c r="V7" s="39">
        <v>195.89</v>
      </c>
      <c r="W7" s="39">
        <v>711.9</v>
      </c>
      <c r="X7" s="39">
        <v>130.47</v>
      </c>
      <c r="Y7" s="39">
        <v>139.43</v>
      </c>
      <c r="Z7" s="39">
        <v>132.37</v>
      </c>
      <c r="AA7" s="39">
        <v>140.82</v>
      </c>
      <c r="AB7" s="39">
        <v>109.31</v>
      </c>
      <c r="AC7" s="39">
        <v>113.33</v>
      </c>
      <c r="AD7" s="39">
        <v>114.05</v>
      </c>
      <c r="AE7" s="39">
        <v>114.26</v>
      </c>
      <c r="AF7" s="39">
        <v>112.98</v>
      </c>
      <c r="AG7" s="39">
        <v>112.91</v>
      </c>
      <c r="AH7" s="39">
        <v>112.91</v>
      </c>
      <c r="AI7" s="39">
        <v>0</v>
      </c>
      <c r="AJ7" s="39">
        <v>0</v>
      </c>
      <c r="AK7" s="39">
        <v>0</v>
      </c>
      <c r="AL7" s="39">
        <v>0</v>
      </c>
      <c r="AM7" s="39">
        <v>0</v>
      </c>
      <c r="AN7" s="39">
        <v>17.39</v>
      </c>
      <c r="AO7" s="39">
        <v>12.65</v>
      </c>
      <c r="AP7" s="39">
        <v>10.58</v>
      </c>
      <c r="AQ7" s="39">
        <v>10.49</v>
      </c>
      <c r="AR7" s="39">
        <v>9.92</v>
      </c>
      <c r="AS7" s="39">
        <v>9.92</v>
      </c>
      <c r="AT7" s="39">
        <v>241.87</v>
      </c>
      <c r="AU7" s="39">
        <v>196.91</v>
      </c>
      <c r="AV7" s="39">
        <v>238.35</v>
      </c>
      <c r="AW7" s="39">
        <v>182.46</v>
      </c>
      <c r="AX7" s="39">
        <v>299.06</v>
      </c>
      <c r="AY7" s="39">
        <v>212.95</v>
      </c>
      <c r="AZ7" s="39">
        <v>224.41</v>
      </c>
      <c r="BA7" s="39">
        <v>243.44</v>
      </c>
      <c r="BB7" s="39">
        <v>258.49</v>
      </c>
      <c r="BC7" s="39">
        <v>271.10000000000002</v>
      </c>
      <c r="BD7" s="39">
        <v>271.10000000000002</v>
      </c>
      <c r="BE7" s="39">
        <v>475.33</v>
      </c>
      <c r="BF7" s="39">
        <v>531.49</v>
      </c>
      <c r="BG7" s="39">
        <v>618.16</v>
      </c>
      <c r="BH7" s="39">
        <v>656.89</v>
      </c>
      <c r="BI7" s="39">
        <v>505.39</v>
      </c>
      <c r="BJ7" s="39">
        <v>333.48</v>
      </c>
      <c r="BK7" s="39">
        <v>320.31</v>
      </c>
      <c r="BL7" s="39">
        <v>303.26</v>
      </c>
      <c r="BM7" s="39">
        <v>290.31</v>
      </c>
      <c r="BN7" s="39">
        <v>272.95999999999998</v>
      </c>
      <c r="BO7" s="39">
        <v>272.95999999999998</v>
      </c>
      <c r="BP7" s="39">
        <v>133.84</v>
      </c>
      <c r="BQ7" s="39">
        <v>144.33000000000001</v>
      </c>
      <c r="BR7" s="39">
        <v>136.72999999999999</v>
      </c>
      <c r="BS7" s="39">
        <v>146.07</v>
      </c>
      <c r="BT7" s="39">
        <v>111.21</v>
      </c>
      <c r="BU7" s="39">
        <v>112.81</v>
      </c>
      <c r="BV7" s="39">
        <v>113.88</v>
      </c>
      <c r="BW7" s="39">
        <v>114.14</v>
      </c>
      <c r="BX7" s="39">
        <v>112.83</v>
      </c>
      <c r="BY7" s="39">
        <v>112.84</v>
      </c>
      <c r="BZ7" s="39">
        <v>112.84</v>
      </c>
      <c r="CA7" s="39">
        <v>132.74</v>
      </c>
      <c r="CB7" s="39">
        <v>123.31</v>
      </c>
      <c r="CC7" s="39">
        <v>130.18</v>
      </c>
      <c r="CD7" s="39">
        <v>121.83</v>
      </c>
      <c r="CE7" s="39">
        <v>120.99</v>
      </c>
      <c r="CF7" s="39">
        <v>75.3</v>
      </c>
      <c r="CG7" s="39">
        <v>74.02</v>
      </c>
      <c r="CH7" s="39">
        <v>73.03</v>
      </c>
      <c r="CI7" s="39">
        <v>73.86</v>
      </c>
      <c r="CJ7" s="39">
        <v>73.849999999999994</v>
      </c>
      <c r="CK7" s="39">
        <v>73.849999999999994</v>
      </c>
      <c r="CL7" s="39">
        <v>96.81</v>
      </c>
      <c r="CM7" s="39">
        <v>96.93</v>
      </c>
      <c r="CN7" s="39">
        <v>97.3</v>
      </c>
      <c r="CO7" s="39">
        <v>98.26</v>
      </c>
      <c r="CP7" s="39">
        <v>82.03</v>
      </c>
      <c r="CQ7" s="39">
        <v>61.82</v>
      </c>
      <c r="CR7" s="39">
        <v>61.66</v>
      </c>
      <c r="CS7" s="39">
        <v>62.19</v>
      </c>
      <c r="CT7" s="39">
        <v>61.77</v>
      </c>
      <c r="CU7" s="39">
        <v>61.69</v>
      </c>
      <c r="CV7" s="39">
        <v>61.69</v>
      </c>
      <c r="CW7" s="39">
        <v>100</v>
      </c>
      <c r="CX7" s="39">
        <v>100</v>
      </c>
      <c r="CY7" s="39">
        <v>100</v>
      </c>
      <c r="CZ7" s="39">
        <v>100</v>
      </c>
      <c r="DA7" s="39">
        <v>100</v>
      </c>
      <c r="DB7" s="39">
        <v>100.03</v>
      </c>
      <c r="DC7" s="39">
        <v>100.05</v>
      </c>
      <c r="DD7" s="39">
        <v>100.05</v>
      </c>
      <c r="DE7" s="39">
        <v>100.08</v>
      </c>
      <c r="DF7" s="39">
        <v>100</v>
      </c>
      <c r="DG7" s="39">
        <v>100</v>
      </c>
      <c r="DH7" s="39">
        <v>41.19</v>
      </c>
      <c r="DI7" s="39">
        <v>42.61</v>
      </c>
      <c r="DJ7" s="39">
        <v>41.1</v>
      </c>
      <c r="DK7" s="39">
        <v>42.56</v>
      </c>
      <c r="DL7" s="39">
        <v>26.5</v>
      </c>
      <c r="DM7" s="39">
        <v>52.4</v>
      </c>
      <c r="DN7" s="39">
        <v>53.56</v>
      </c>
      <c r="DO7" s="39">
        <v>54.73</v>
      </c>
      <c r="DP7" s="39">
        <v>55.77</v>
      </c>
      <c r="DQ7" s="39">
        <v>56.48</v>
      </c>
      <c r="DR7" s="39">
        <v>56.48</v>
      </c>
      <c r="DS7" s="39">
        <v>0</v>
      </c>
      <c r="DT7" s="39">
        <v>0</v>
      </c>
      <c r="DU7" s="39">
        <v>0</v>
      </c>
      <c r="DV7" s="39">
        <v>0</v>
      </c>
      <c r="DW7" s="39">
        <v>0</v>
      </c>
      <c r="DX7" s="39">
        <v>18.05</v>
      </c>
      <c r="DY7" s="39">
        <v>19.440000000000001</v>
      </c>
      <c r="DZ7" s="39">
        <v>22.46</v>
      </c>
      <c r="EA7" s="39">
        <v>25.84</v>
      </c>
      <c r="EB7" s="39">
        <v>27.61</v>
      </c>
      <c r="EC7" s="39">
        <v>27.61</v>
      </c>
      <c r="ED7" s="39">
        <v>0</v>
      </c>
      <c r="EE7" s="39">
        <v>0</v>
      </c>
      <c r="EF7" s="39">
        <v>0</v>
      </c>
      <c r="EG7" s="39">
        <v>0</v>
      </c>
      <c r="EH7" s="39">
        <v>0</v>
      </c>
      <c r="EI7" s="39">
        <v>0.26</v>
      </c>
      <c r="EJ7" s="39">
        <v>0.24</v>
      </c>
      <c r="EK7" s="39">
        <v>0.27</v>
      </c>
      <c r="EL7" s="39">
        <v>0.24</v>
      </c>
      <c r="EM7" s="39">
        <v>0.2</v>
      </c>
      <c r="EN7" s="39">
        <v>0.2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2021-01-26T07:47:55Z</cp:lastPrinted>
  <dcterms:created xsi:type="dcterms:W3CDTF">2020-12-04T02:15:24Z</dcterms:created>
  <dcterms:modified xsi:type="dcterms:W3CDTF">2021-03-03T23:46:03Z</dcterms:modified>
  <cp:category/>
</cp:coreProperties>
</file>